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6" windowHeight="8976" activeTab="0"/>
  </bookViews>
  <sheets>
    <sheet name="Exercice " sheetId="1" r:id="rId1"/>
  </sheets>
  <definedNames>
    <definedName name="_xlnm.Print_Area" localSheetId="0">'Exercice '!$B$1:$K$37</definedName>
  </definedNames>
  <calcPr fullCalcOnLoad="1"/>
</workbook>
</file>

<file path=xl/sharedStrings.xml><?xml version="1.0" encoding="utf-8"?>
<sst xmlns="http://schemas.openxmlformats.org/spreadsheetml/2006/main" count="88" uniqueCount="44">
  <si>
    <t>A</t>
  </si>
  <si>
    <t>B</t>
  </si>
  <si>
    <t>C</t>
  </si>
  <si>
    <t>D</t>
  </si>
  <si>
    <t>Niveau validé</t>
  </si>
  <si>
    <t xml:space="preserve"> compétence</t>
  </si>
  <si>
    <t xml:space="preserve">Coefficient </t>
  </si>
  <si>
    <t xml:space="preserve">Note max </t>
  </si>
  <si>
    <t>Note brute</t>
  </si>
  <si>
    <t>Notes par domaines</t>
  </si>
  <si>
    <t>Somme coeff.</t>
  </si>
  <si>
    <t>Note sur</t>
  </si>
  <si>
    <t>Note arrondie au point</t>
  </si>
  <si>
    <t>Note arrondie au 1/2 point</t>
  </si>
  <si>
    <t>points</t>
  </si>
  <si>
    <t>Commentaire</t>
  </si>
  <si>
    <t>Nom</t>
  </si>
  <si>
    <t>Prénom</t>
  </si>
  <si>
    <t>Niveau</t>
  </si>
  <si>
    <t>Note</t>
  </si>
  <si>
    <t>S'approprier</t>
  </si>
  <si>
    <t>Analyser</t>
  </si>
  <si>
    <t>Réaliser</t>
  </si>
  <si>
    <t>Valider</t>
  </si>
  <si>
    <t>Communiquer</t>
  </si>
  <si>
    <t>x</t>
  </si>
  <si>
    <t>Exercice 1</t>
  </si>
  <si>
    <t>Exercice 3</t>
  </si>
  <si>
    <t>Exercice 2</t>
  </si>
  <si>
    <t>Exercice 4</t>
  </si>
  <si>
    <t>RCO</t>
  </si>
  <si>
    <t>Eval. globale</t>
  </si>
  <si>
    <t>Devoir évalué par compétences noté sur :</t>
  </si>
  <si>
    <t>Bilan obtenu</t>
  </si>
  <si>
    <t>Savoirs (RCO)</t>
  </si>
  <si>
    <t>POURCENTAGE PAR DOMAINES DE COMPETENCES</t>
  </si>
  <si>
    <t xml:space="preserve">A : sup. ou égal à </t>
  </si>
  <si>
    <t>%</t>
  </si>
  <si>
    <t xml:space="preserve">B : entre </t>
  </si>
  <si>
    <t>et</t>
  </si>
  <si>
    <t>C : entre</t>
  </si>
  <si>
    <t xml:space="preserve">D : strictement &lt; à </t>
  </si>
  <si>
    <t>NB : le nombre de points (I1) ; les coefficients (col C), les notes par niveau atteint (K6 à K9) et les pourcentages limites (I40, I41 et I42) sont paramétrables.</t>
  </si>
  <si>
    <t xml:space="preserve">%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</si>
</sst>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13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FF00"/>
      <name val="Calibri"/>
      <family val="2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1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54" fillId="33" borderId="13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2" fillId="0" borderId="20" xfId="0" applyFont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4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8" fillId="35" borderId="15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7" fillId="33" borderId="29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4" fillId="33" borderId="30" xfId="0" applyFont="1" applyFill="1" applyBorder="1" applyAlignment="1">
      <alignment/>
    </xf>
    <xf numFmtId="0" fontId="52" fillId="13" borderId="31" xfId="0" applyFont="1" applyFill="1" applyBorder="1" applyAlignment="1">
      <alignment horizontal="center" wrapText="1"/>
    </xf>
    <xf numFmtId="1" fontId="0" fillId="7" borderId="32" xfId="0" applyNumberFormat="1" applyFill="1" applyBorder="1" applyAlignment="1">
      <alignment horizontal="center"/>
    </xf>
    <xf numFmtId="0" fontId="52" fillId="13" borderId="3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7" borderId="34" xfId="0" applyNumberFormat="1" applyFill="1" applyBorder="1" applyAlignment="1">
      <alignment horizontal="center"/>
    </xf>
    <xf numFmtId="0" fontId="52" fillId="13" borderId="3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2" fontId="16" fillId="36" borderId="17" xfId="0" applyNumberFormat="1" applyFont="1" applyFill="1" applyBorder="1" applyAlignment="1">
      <alignment horizontal="center"/>
    </xf>
    <xf numFmtId="2" fontId="16" fillId="36" borderId="34" xfId="0" applyNumberFormat="1" applyFont="1" applyFill="1" applyBorder="1" applyAlignment="1">
      <alignment horizontal="center"/>
    </xf>
    <xf numFmtId="2" fontId="16" fillId="36" borderId="10" xfId="0" applyNumberFormat="1" applyFont="1" applyFill="1" applyBorder="1" applyAlignment="1">
      <alignment horizontal="center"/>
    </xf>
    <xf numFmtId="2" fontId="16" fillId="36" borderId="32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164" fontId="3" fillId="36" borderId="17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C39" sqref="C39:L45"/>
    </sheetView>
  </sheetViews>
  <sheetFormatPr defaultColWidth="11.421875" defaultRowHeight="15"/>
  <cols>
    <col min="1" max="1" width="13.28125" style="10" customWidth="1"/>
    <col min="2" max="2" width="15.00390625" style="10" customWidth="1"/>
    <col min="3" max="3" width="12.8515625" style="10" customWidth="1"/>
    <col min="4" max="7" width="7.28125" style="8" customWidth="1"/>
    <col min="8" max="8" width="17.7109375" style="8" customWidth="1"/>
    <col min="9" max="9" width="5.140625" style="8" customWidth="1"/>
    <col min="10" max="10" width="8.7109375" style="8" customWidth="1"/>
    <col min="11" max="11" width="5.28125" style="8" customWidth="1"/>
    <col min="12" max="16384" width="11.421875" style="10" customWidth="1"/>
  </cols>
  <sheetData>
    <row r="1" spans="2:11" s="9" customFormat="1" ht="32.25" customHeight="1" thickBot="1">
      <c r="B1" s="112" t="s">
        <v>32</v>
      </c>
      <c r="C1" s="113"/>
      <c r="D1" s="113"/>
      <c r="E1" s="113"/>
      <c r="F1" s="113"/>
      <c r="G1" s="113"/>
      <c r="H1" s="113"/>
      <c r="I1" s="26">
        <v>20</v>
      </c>
      <c r="J1" s="96" t="s">
        <v>14</v>
      </c>
      <c r="K1" s="97"/>
    </row>
    <row r="2" spans="2:7" ht="14.25">
      <c r="B2" s="27"/>
      <c r="C2" s="27"/>
      <c r="D2" s="4" t="s">
        <v>16</v>
      </c>
      <c r="E2" s="114"/>
      <c r="F2" s="114"/>
      <c r="G2" s="115"/>
    </row>
    <row r="3" spans="2:7" ht="15" thickBot="1">
      <c r="B3" s="28"/>
      <c r="C3" s="28"/>
      <c r="D3" s="38" t="s">
        <v>17</v>
      </c>
      <c r="E3" s="86"/>
      <c r="F3" s="86"/>
      <c r="G3" s="87"/>
    </row>
    <row r="4" spans="2:11" ht="14.25">
      <c r="B4" s="122" t="s">
        <v>5</v>
      </c>
      <c r="C4" s="92" t="s">
        <v>6</v>
      </c>
      <c r="D4" s="94" t="s">
        <v>4</v>
      </c>
      <c r="E4" s="94"/>
      <c r="F4" s="94"/>
      <c r="G4" s="95"/>
      <c r="J4" s="98"/>
      <c r="K4" s="98"/>
    </row>
    <row r="5" spans="2:11" ht="15" thickBot="1">
      <c r="B5" s="123"/>
      <c r="C5" s="93"/>
      <c r="D5" s="36" t="s">
        <v>0</v>
      </c>
      <c r="E5" s="36" t="s">
        <v>1</v>
      </c>
      <c r="F5" s="36" t="s">
        <v>2</v>
      </c>
      <c r="G5" s="37" t="s">
        <v>3</v>
      </c>
      <c r="H5" s="18" t="s">
        <v>9</v>
      </c>
      <c r="I5" s="1"/>
      <c r="J5" s="1" t="s">
        <v>18</v>
      </c>
      <c r="K5" s="1" t="s">
        <v>19</v>
      </c>
    </row>
    <row r="6" spans="1:11" s="25" customFormat="1" ht="14.25">
      <c r="A6" s="80" t="s">
        <v>26</v>
      </c>
      <c r="B6" s="59" t="s">
        <v>30</v>
      </c>
      <c r="C6" s="34">
        <v>0</v>
      </c>
      <c r="D6" s="11"/>
      <c r="E6" s="11"/>
      <c r="F6" s="11"/>
      <c r="G6" s="12"/>
      <c r="H6" s="33">
        <f>IF(OR(D6="X",D6="x"),$K$6,(IF(OR(E6="X",E6="x"),$K$7,(IF(OR(F6="X",F6="x"),$K$8,$K$9)))))</f>
        <v>0</v>
      </c>
      <c r="I6" s="24">
        <f>C6*H6</f>
        <v>0</v>
      </c>
      <c r="J6" s="24" t="s">
        <v>0</v>
      </c>
      <c r="K6" s="24">
        <v>3</v>
      </c>
    </row>
    <row r="7" spans="1:13" ht="14.25">
      <c r="A7" s="81"/>
      <c r="B7" s="39" t="s">
        <v>20</v>
      </c>
      <c r="C7" s="32">
        <v>1</v>
      </c>
      <c r="D7" s="2"/>
      <c r="E7" s="2" t="s">
        <v>25</v>
      </c>
      <c r="F7" s="2"/>
      <c r="G7" s="3"/>
      <c r="H7" s="33">
        <f aca="true" t="shared" si="0" ref="H7:H30">IF(OR(D7="X",D7="x"),$K$6,(IF(OR(E7="X",E7="x"),$K$7,(IF(OR(F7="X",F7="x"),$K$8,$K$9)))))</f>
        <v>2</v>
      </c>
      <c r="I7" s="24">
        <f aca="true" t="shared" si="1" ref="I7:I30">C7*H7</f>
        <v>2</v>
      </c>
      <c r="J7" s="24" t="s">
        <v>1</v>
      </c>
      <c r="K7" s="24">
        <v>2</v>
      </c>
      <c r="M7" s="25"/>
    </row>
    <row r="8" spans="1:13" ht="15" customHeight="1">
      <c r="A8" s="81"/>
      <c r="B8" s="39" t="s">
        <v>21</v>
      </c>
      <c r="C8" s="32">
        <v>1</v>
      </c>
      <c r="D8" s="2"/>
      <c r="E8" s="2" t="s">
        <v>25</v>
      </c>
      <c r="F8" s="2"/>
      <c r="G8" s="3"/>
      <c r="H8" s="33">
        <f t="shared" si="0"/>
        <v>2</v>
      </c>
      <c r="I8" s="24">
        <f t="shared" si="1"/>
        <v>2</v>
      </c>
      <c r="J8" s="24" t="s">
        <v>2</v>
      </c>
      <c r="K8" s="24">
        <v>1</v>
      </c>
      <c r="M8" s="25"/>
    </row>
    <row r="9" spans="1:11" s="25" customFormat="1" ht="16.5" customHeight="1">
      <c r="A9" s="81"/>
      <c r="B9" s="39" t="s">
        <v>22</v>
      </c>
      <c r="C9" s="21">
        <v>3</v>
      </c>
      <c r="D9" s="2" t="s">
        <v>25</v>
      </c>
      <c r="E9" s="2"/>
      <c r="F9" s="2"/>
      <c r="G9" s="3"/>
      <c r="H9" s="33">
        <f t="shared" si="0"/>
        <v>3</v>
      </c>
      <c r="I9" s="24">
        <f t="shared" si="1"/>
        <v>9</v>
      </c>
      <c r="J9" s="24" t="s">
        <v>3</v>
      </c>
      <c r="K9" s="24">
        <v>0</v>
      </c>
    </row>
    <row r="10" spans="1:11" s="25" customFormat="1" ht="16.5" customHeight="1">
      <c r="A10" s="81"/>
      <c r="B10" s="40" t="s">
        <v>23</v>
      </c>
      <c r="C10" s="21">
        <v>0</v>
      </c>
      <c r="D10" s="2"/>
      <c r="E10" s="2"/>
      <c r="F10" s="2"/>
      <c r="G10" s="3"/>
      <c r="H10" s="33">
        <f t="shared" si="0"/>
        <v>0</v>
      </c>
      <c r="I10" s="24">
        <f t="shared" si="1"/>
        <v>0</v>
      </c>
      <c r="J10" s="19"/>
      <c r="K10" s="19"/>
    </row>
    <row r="11" spans="1:11" s="25" customFormat="1" ht="16.5" customHeight="1" thickBot="1">
      <c r="A11" s="82"/>
      <c r="B11" s="41" t="s">
        <v>24</v>
      </c>
      <c r="C11" s="35">
        <v>0</v>
      </c>
      <c r="D11" s="14"/>
      <c r="E11" s="14"/>
      <c r="F11" s="14"/>
      <c r="G11" s="15"/>
      <c r="H11" s="33">
        <f t="shared" si="0"/>
        <v>0</v>
      </c>
      <c r="I11" s="24">
        <f t="shared" si="1"/>
        <v>0</v>
      </c>
      <c r="J11" s="19"/>
      <c r="K11" s="19"/>
    </row>
    <row r="12" spans="1:11" s="25" customFormat="1" ht="16.5" customHeight="1">
      <c r="A12" s="83" t="s">
        <v>28</v>
      </c>
      <c r="B12" s="60" t="s">
        <v>30</v>
      </c>
      <c r="C12" s="42">
        <v>0</v>
      </c>
      <c r="D12" s="11"/>
      <c r="E12" s="11"/>
      <c r="F12" s="11"/>
      <c r="G12" s="12"/>
      <c r="H12" s="33">
        <f t="shared" si="0"/>
        <v>0</v>
      </c>
      <c r="I12" s="24">
        <f t="shared" si="1"/>
        <v>0</v>
      </c>
      <c r="J12" s="19"/>
      <c r="K12" s="19"/>
    </row>
    <row r="13" spans="1:11" s="25" customFormat="1" ht="16.5" customHeight="1">
      <c r="A13" s="81"/>
      <c r="B13" s="16" t="s">
        <v>20</v>
      </c>
      <c r="C13" s="21">
        <v>2</v>
      </c>
      <c r="D13" s="2"/>
      <c r="E13" s="2" t="s">
        <v>25</v>
      </c>
      <c r="F13" s="2"/>
      <c r="G13" s="3"/>
      <c r="H13" s="33">
        <f t="shared" si="0"/>
        <v>2</v>
      </c>
      <c r="I13" s="24">
        <f t="shared" si="1"/>
        <v>4</v>
      </c>
      <c r="J13" s="19"/>
      <c r="K13" s="19"/>
    </row>
    <row r="14" spans="1:11" s="25" customFormat="1" ht="16.5" customHeight="1">
      <c r="A14" s="81"/>
      <c r="B14" s="16" t="s">
        <v>21</v>
      </c>
      <c r="C14" s="21">
        <v>2</v>
      </c>
      <c r="D14" s="2"/>
      <c r="E14" s="2"/>
      <c r="F14" s="2" t="s">
        <v>25</v>
      </c>
      <c r="G14" s="3"/>
      <c r="H14" s="33">
        <f t="shared" si="0"/>
        <v>1</v>
      </c>
      <c r="I14" s="24">
        <f t="shared" si="1"/>
        <v>2</v>
      </c>
      <c r="J14" s="19"/>
      <c r="K14" s="19"/>
    </row>
    <row r="15" spans="1:11" s="25" customFormat="1" ht="16.5" customHeight="1">
      <c r="A15" s="81"/>
      <c r="B15" s="16" t="s">
        <v>22</v>
      </c>
      <c r="C15" s="21">
        <v>1</v>
      </c>
      <c r="D15" s="2" t="s">
        <v>25</v>
      </c>
      <c r="E15" s="2"/>
      <c r="F15" s="2"/>
      <c r="G15" s="3"/>
      <c r="H15" s="33">
        <f t="shared" si="0"/>
        <v>3</v>
      </c>
      <c r="I15" s="24">
        <f t="shared" si="1"/>
        <v>3</v>
      </c>
      <c r="J15" s="19"/>
      <c r="K15" s="19"/>
    </row>
    <row r="16" spans="1:11" s="25" customFormat="1" ht="16.5" customHeight="1">
      <c r="A16" s="81"/>
      <c r="B16" s="16" t="s">
        <v>23</v>
      </c>
      <c r="C16" s="21">
        <v>1</v>
      </c>
      <c r="D16" s="2"/>
      <c r="E16" s="2" t="s">
        <v>25</v>
      </c>
      <c r="F16" s="2"/>
      <c r="G16" s="3"/>
      <c r="H16" s="33">
        <f t="shared" si="0"/>
        <v>2</v>
      </c>
      <c r="I16" s="24">
        <f t="shared" si="1"/>
        <v>2</v>
      </c>
      <c r="J16" s="19"/>
      <c r="K16" s="19"/>
    </row>
    <row r="17" spans="1:11" s="25" customFormat="1" ht="16.5" customHeight="1" thickBot="1">
      <c r="A17" s="82"/>
      <c r="B17" s="13" t="s">
        <v>24</v>
      </c>
      <c r="C17" s="35">
        <v>0</v>
      </c>
      <c r="D17" s="14"/>
      <c r="E17" s="14"/>
      <c r="F17" s="14"/>
      <c r="G17" s="15"/>
      <c r="H17" s="33">
        <f t="shared" si="0"/>
        <v>0</v>
      </c>
      <c r="I17" s="24">
        <f t="shared" si="1"/>
        <v>0</v>
      </c>
      <c r="J17" s="19"/>
      <c r="K17" s="19"/>
    </row>
    <row r="18" spans="1:11" s="25" customFormat="1" ht="16.5" customHeight="1">
      <c r="A18" s="83" t="s">
        <v>27</v>
      </c>
      <c r="B18" s="59" t="s">
        <v>30</v>
      </c>
      <c r="C18" s="42">
        <v>0</v>
      </c>
      <c r="D18" s="11"/>
      <c r="E18" s="11"/>
      <c r="F18" s="11"/>
      <c r="G18" s="12"/>
      <c r="H18" s="33">
        <f t="shared" si="0"/>
        <v>0</v>
      </c>
      <c r="I18" s="24">
        <f t="shared" si="1"/>
        <v>0</v>
      </c>
      <c r="J18" s="19"/>
      <c r="K18" s="19"/>
    </row>
    <row r="19" spans="1:11" s="25" customFormat="1" ht="16.5" customHeight="1">
      <c r="A19" s="81"/>
      <c r="B19" s="39" t="s">
        <v>20</v>
      </c>
      <c r="C19" s="21">
        <v>0.5</v>
      </c>
      <c r="D19" s="2" t="s">
        <v>25</v>
      </c>
      <c r="E19" s="2"/>
      <c r="F19" s="2"/>
      <c r="G19" s="3"/>
      <c r="H19" s="33">
        <f t="shared" si="0"/>
        <v>3</v>
      </c>
      <c r="I19" s="24">
        <f t="shared" si="1"/>
        <v>1.5</v>
      </c>
      <c r="J19" s="19"/>
      <c r="K19" s="19"/>
    </row>
    <row r="20" spans="1:11" s="25" customFormat="1" ht="16.5" customHeight="1">
      <c r="A20" s="81"/>
      <c r="B20" s="39" t="s">
        <v>21</v>
      </c>
      <c r="C20" s="21">
        <v>3</v>
      </c>
      <c r="D20" s="2"/>
      <c r="E20" s="2"/>
      <c r="F20" s="2" t="s">
        <v>25</v>
      </c>
      <c r="G20" s="3"/>
      <c r="H20" s="33">
        <f t="shared" si="0"/>
        <v>1</v>
      </c>
      <c r="I20" s="24">
        <f t="shared" si="1"/>
        <v>3</v>
      </c>
      <c r="J20" s="19"/>
      <c r="K20" s="19"/>
    </row>
    <row r="21" spans="1:11" s="25" customFormat="1" ht="16.5" customHeight="1">
      <c r="A21" s="81"/>
      <c r="B21" s="39" t="s">
        <v>22</v>
      </c>
      <c r="C21" s="21">
        <v>1.5</v>
      </c>
      <c r="D21" s="2"/>
      <c r="E21" s="2" t="s">
        <v>25</v>
      </c>
      <c r="F21" s="2"/>
      <c r="G21" s="3"/>
      <c r="H21" s="33">
        <f t="shared" si="0"/>
        <v>2</v>
      </c>
      <c r="I21" s="24">
        <f t="shared" si="1"/>
        <v>3</v>
      </c>
      <c r="J21" s="19"/>
      <c r="K21" s="19"/>
    </row>
    <row r="22" spans="1:11" s="25" customFormat="1" ht="16.5" customHeight="1">
      <c r="A22" s="81"/>
      <c r="B22" s="40" t="s">
        <v>23</v>
      </c>
      <c r="C22" s="21">
        <v>0</v>
      </c>
      <c r="D22" s="2"/>
      <c r="E22" s="2"/>
      <c r="F22" s="2"/>
      <c r="G22" s="3"/>
      <c r="H22" s="33">
        <f t="shared" si="0"/>
        <v>0</v>
      </c>
      <c r="I22" s="24">
        <f t="shared" si="1"/>
        <v>0</v>
      </c>
      <c r="J22" s="19"/>
      <c r="K22" s="19"/>
    </row>
    <row r="23" spans="1:11" s="25" customFormat="1" ht="16.5" customHeight="1" thickBot="1">
      <c r="A23" s="82"/>
      <c r="B23" s="41" t="s">
        <v>24</v>
      </c>
      <c r="C23" s="35">
        <v>0</v>
      </c>
      <c r="D23" s="14"/>
      <c r="E23" s="14"/>
      <c r="F23" s="14"/>
      <c r="G23" s="15"/>
      <c r="H23" s="33">
        <f t="shared" si="0"/>
        <v>0</v>
      </c>
      <c r="I23" s="24">
        <f t="shared" si="1"/>
        <v>0</v>
      </c>
      <c r="J23" s="19"/>
      <c r="K23" s="19"/>
    </row>
    <row r="24" spans="1:11" s="25" customFormat="1" ht="16.5" customHeight="1">
      <c r="A24" s="83" t="s">
        <v>29</v>
      </c>
      <c r="B24" s="17" t="s">
        <v>30</v>
      </c>
      <c r="C24" s="42">
        <v>1.5</v>
      </c>
      <c r="D24" s="11"/>
      <c r="E24" s="11" t="s">
        <v>25</v>
      </c>
      <c r="F24" s="11"/>
      <c r="G24" s="12"/>
      <c r="H24" s="33">
        <f t="shared" si="0"/>
        <v>2</v>
      </c>
      <c r="I24" s="24">
        <f t="shared" si="1"/>
        <v>3</v>
      </c>
      <c r="J24" s="19"/>
      <c r="K24" s="19"/>
    </row>
    <row r="25" spans="1:11" s="25" customFormat="1" ht="16.5" customHeight="1">
      <c r="A25" s="84"/>
      <c r="B25" s="6" t="s">
        <v>20</v>
      </c>
      <c r="C25" s="21">
        <v>0</v>
      </c>
      <c r="D25" s="2"/>
      <c r="E25" s="2"/>
      <c r="F25" s="2"/>
      <c r="G25" s="3"/>
      <c r="H25" s="33">
        <f t="shared" si="0"/>
        <v>0</v>
      </c>
      <c r="I25" s="24">
        <f t="shared" si="1"/>
        <v>0</v>
      </c>
      <c r="J25" s="19"/>
      <c r="K25" s="19"/>
    </row>
    <row r="26" spans="1:11" s="25" customFormat="1" ht="16.5" customHeight="1">
      <c r="A26" s="84"/>
      <c r="B26" s="16" t="s">
        <v>21</v>
      </c>
      <c r="C26" s="21">
        <v>2.5</v>
      </c>
      <c r="D26" s="2"/>
      <c r="E26" s="2" t="s">
        <v>25</v>
      </c>
      <c r="F26" s="2"/>
      <c r="G26" s="3"/>
      <c r="H26" s="33">
        <f t="shared" si="0"/>
        <v>2</v>
      </c>
      <c r="I26" s="24">
        <f t="shared" si="1"/>
        <v>5</v>
      </c>
      <c r="J26" s="19"/>
      <c r="K26" s="19"/>
    </row>
    <row r="27" spans="1:11" s="25" customFormat="1" ht="16.5" customHeight="1">
      <c r="A27" s="84"/>
      <c r="B27" s="61" t="s">
        <v>22</v>
      </c>
      <c r="C27" s="21">
        <v>0</v>
      </c>
      <c r="D27" s="2"/>
      <c r="E27" s="2"/>
      <c r="F27" s="2"/>
      <c r="G27" s="3"/>
      <c r="H27" s="33">
        <f>IF(OR(D27="X",D27="x"),$K$6,(IF(OR(E27="X",E27="x"),$K$7,(IF(OR(F27="X",F27="x"),$K$8,$K$9)))))</f>
        <v>0</v>
      </c>
      <c r="I27" s="24">
        <f t="shared" si="1"/>
        <v>0</v>
      </c>
      <c r="J27" s="19"/>
      <c r="K27" s="19"/>
    </row>
    <row r="28" spans="1:11" s="25" customFormat="1" ht="16.5" customHeight="1">
      <c r="A28" s="84"/>
      <c r="B28" s="6" t="s">
        <v>23</v>
      </c>
      <c r="C28" s="21">
        <v>0</v>
      </c>
      <c r="D28" s="2"/>
      <c r="E28" s="2"/>
      <c r="F28" s="2"/>
      <c r="G28" s="3"/>
      <c r="H28" s="33">
        <f t="shared" si="0"/>
        <v>0</v>
      </c>
      <c r="I28" s="24">
        <f t="shared" si="1"/>
        <v>0</v>
      </c>
      <c r="J28" s="19"/>
      <c r="K28" s="19"/>
    </row>
    <row r="29" spans="1:11" s="25" customFormat="1" ht="16.5" customHeight="1" thickBot="1">
      <c r="A29" s="85"/>
      <c r="B29" s="13" t="s">
        <v>24</v>
      </c>
      <c r="C29" s="35">
        <v>0</v>
      </c>
      <c r="D29" s="14"/>
      <c r="E29" s="14"/>
      <c r="F29" s="14"/>
      <c r="G29" s="15"/>
      <c r="H29" s="33">
        <f t="shared" si="0"/>
        <v>0</v>
      </c>
      <c r="I29" s="24">
        <f t="shared" si="1"/>
        <v>0</v>
      </c>
      <c r="J29" s="19"/>
      <c r="K29" s="19"/>
    </row>
    <row r="30" spans="1:11" s="25" customFormat="1" ht="16.5" customHeight="1" thickBot="1">
      <c r="A30" s="20" t="s">
        <v>24</v>
      </c>
      <c r="B30" s="62" t="s">
        <v>31</v>
      </c>
      <c r="C30" s="43">
        <v>1</v>
      </c>
      <c r="D30" s="22" t="s">
        <v>25</v>
      </c>
      <c r="E30" s="22"/>
      <c r="F30" s="22"/>
      <c r="G30" s="23"/>
      <c r="H30" s="52">
        <f t="shared" si="0"/>
        <v>3</v>
      </c>
      <c r="I30" s="53">
        <f t="shared" si="1"/>
        <v>3</v>
      </c>
      <c r="J30" s="19"/>
      <c r="K30" s="19"/>
    </row>
    <row r="31" spans="2:11" ht="14.25">
      <c r="B31" s="47" t="s">
        <v>10</v>
      </c>
      <c r="C31" s="48">
        <f>SUM(C6:C30)</f>
        <v>21</v>
      </c>
      <c r="D31" s="5"/>
      <c r="E31" s="5"/>
      <c r="F31" s="5"/>
      <c r="G31" s="5"/>
      <c r="H31" s="106" t="s">
        <v>15</v>
      </c>
      <c r="I31" s="107"/>
      <c r="J31" s="107"/>
      <c r="K31" s="108"/>
    </row>
    <row r="32" spans="2:11" ht="15" thickBot="1">
      <c r="B32" s="49" t="s">
        <v>7</v>
      </c>
      <c r="C32" s="50">
        <f>K6*$C$31</f>
        <v>63</v>
      </c>
      <c r="D32" s="5"/>
      <c r="E32" s="5"/>
      <c r="F32" s="5"/>
      <c r="G32" s="5"/>
      <c r="H32" s="99"/>
      <c r="I32" s="100"/>
      <c r="J32" s="100"/>
      <c r="K32" s="101"/>
    </row>
    <row r="33" spans="2:11" ht="14.25">
      <c r="B33" s="56" t="s">
        <v>8</v>
      </c>
      <c r="C33" s="51"/>
      <c r="D33" s="109">
        <f>SUM(I6:I30)</f>
        <v>42.5</v>
      </c>
      <c r="E33" s="110"/>
      <c r="F33" s="110"/>
      <c r="G33" s="111"/>
      <c r="H33" s="102"/>
      <c r="I33" s="100"/>
      <c r="J33" s="100"/>
      <c r="K33" s="101"/>
    </row>
    <row r="34" spans="2:11" s="29" customFormat="1" ht="15">
      <c r="B34" s="57" t="s">
        <v>11</v>
      </c>
      <c r="C34" s="55">
        <v>20</v>
      </c>
      <c r="D34" s="90">
        <f>D$33/C$32*20</f>
        <v>13.492063492063494</v>
      </c>
      <c r="E34" s="90"/>
      <c r="F34" s="90"/>
      <c r="G34" s="91"/>
      <c r="H34" s="102"/>
      <c r="I34" s="100"/>
      <c r="J34" s="100"/>
      <c r="K34" s="101"/>
    </row>
    <row r="35" spans="2:11" ht="15" thickBot="1">
      <c r="B35" s="58" t="s">
        <v>11</v>
      </c>
      <c r="C35" s="54">
        <f>I1</f>
        <v>20</v>
      </c>
      <c r="D35" s="88">
        <f>D$33/C$32*C35</f>
        <v>13.492063492063494</v>
      </c>
      <c r="E35" s="88"/>
      <c r="F35" s="88"/>
      <c r="G35" s="89"/>
      <c r="H35" s="102"/>
      <c r="I35" s="100"/>
      <c r="J35" s="100"/>
      <c r="K35" s="101"/>
    </row>
    <row r="36" spans="2:11" ht="15">
      <c r="B36" s="44" t="s">
        <v>12</v>
      </c>
      <c r="C36" s="45"/>
      <c r="D36" s="116">
        <f>ROUND(D35,0)</f>
        <v>13</v>
      </c>
      <c r="E36" s="117"/>
      <c r="F36" s="117"/>
      <c r="G36" s="118"/>
      <c r="H36" s="102"/>
      <c r="I36" s="100"/>
      <c r="J36" s="100"/>
      <c r="K36" s="101"/>
    </row>
    <row r="37" spans="2:11" ht="15.75" thickBot="1">
      <c r="B37" s="7" t="s">
        <v>13</v>
      </c>
      <c r="C37" s="46"/>
      <c r="D37" s="119">
        <f>ROUND(D35*2,0)/2</f>
        <v>13.5</v>
      </c>
      <c r="E37" s="120"/>
      <c r="F37" s="120"/>
      <c r="G37" s="121"/>
      <c r="H37" s="103"/>
      <c r="I37" s="104"/>
      <c r="J37" s="104"/>
      <c r="K37" s="105"/>
    </row>
    <row r="38" ht="15" thickBot="1"/>
    <row r="39" spans="2:11" ht="28.5" customHeight="1">
      <c r="B39" s="30"/>
      <c r="C39" s="72" t="s">
        <v>35</v>
      </c>
      <c r="D39" s="73"/>
      <c r="E39" s="74"/>
      <c r="F39" s="63" t="s">
        <v>33</v>
      </c>
      <c r="G39" s="70"/>
      <c r="H39" s="70"/>
      <c r="I39" s="70"/>
      <c r="J39" s="70"/>
      <c r="K39" s="70"/>
    </row>
    <row r="40" spans="3:11" ht="14.25">
      <c r="C40" s="79" t="s">
        <v>34</v>
      </c>
      <c r="D40" s="78"/>
      <c r="E40" s="64">
        <f>(I6+I12+I18+I24)/(C6+C12+C18+C24)/$K$6*100</f>
        <v>66.66666666666666</v>
      </c>
      <c r="F40" s="65" t="str">
        <f aca="true" t="shared" si="2" ref="F40:F45">IF(E40&lt;$I$42,"D",IF(E40&gt;=$I$42,IF(E40&lt;$I$41,"C",IF(E40&gt;=$I$41,IF(E40&lt;$I$40,"B",IF(E40&gt;=$I$40,"A"))))))</f>
        <v>B</v>
      </c>
      <c r="G40" s="70"/>
      <c r="H40" s="66" t="s">
        <v>36</v>
      </c>
      <c r="I40" s="71">
        <v>75</v>
      </c>
      <c r="J40" s="67" t="s">
        <v>37</v>
      </c>
      <c r="K40" s="70"/>
    </row>
    <row r="41" spans="3:12" ht="14.25">
      <c r="C41" s="79" t="s">
        <v>20</v>
      </c>
      <c r="D41" s="78"/>
      <c r="E41" s="64">
        <f>(I7+I13+I19+I25)/(C7+C13+C19+C25)/$K$6*100</f>
        <v>71.42857142857143</v>
      </c>
      <c r="F41" s="65" t="str">
        <f t="shared" si="2"/>
        <v>B</v>
      </c>
      <c r="G41" s="70"/>
      <c r="H41" s="66" t="s">
        <v>38</v>
      </c>
      <c r="I41" s="71">
        <v>50</v>
      </c>
      <c r="J41" s="70" t="s">
        <v>39</v>
      </c>
      <c r="K41" s="70">
        <f>I40</f>
        <v>75</v>
      </c>
      <c r="L41" s="10" t="s">
        <v>37</v>
      </c>
    </row>
    <row r="42" spans="3:12" ht="14.25">
      <c r="C42" s="77" t="s">
        <v>21</v>
      </c>
      <c r="D42" s="78"/>
      <c r="E42" s="64">
        <f>(I8+I14+I20+I26)/(C8+C14+C20+C26)/$K$6*100</f>
        <v>47.05882352941177</v>
      </c>
      <c r="F42" s="65" t="str">
        <f t="shared" si="2"/>
        <v>C</v>
      </c>
      <c r="G42" s="70"/>
      <c r="H42" s="66" t="s">
        <v>40</v>
      </c>
      <c r="I42" s="71">
        <v>25</v>
      </c>
      <c r="J42" s="70" t="s">
        <v>39</v>
      </c>
      <c r="K42" s="70">
        <f>I41</f>
        <v>50</v>
      </c>
      <c r="L42" s="10" t="s">
        <v>43</v>
      </c>
    </row>
    <row r="43" spans="3:11" ht="14.25">
      <c r="C43" s="77" t="s">
        <v>22</v>
      </c>
      <c r="D43" s="78"/>
      <c r="E43" s="64">
        <f>(I9+I15+I21+I27)/(C9+C15+C21+C27)/$K$6*100</f>
        <v>90.9090909090909</v>
      </c>
      <c r="F43" s="65" t="str">
        <f t="shared" si="2"/>
        <v>A</v>
      </c>
      <c r="G43" s="70"/>
      <c r="H43" s="66" t="s">
        <v>41</v>
      </c>
      <c r="I43" s="70">
        <f>I42</f>
        <v>25</v>
      </c>
      <c r="J43" s="67" t="s">
        <v>37</v>
      </c>
      <c r="K43" s="70"/>
    </row>
    <row r="44" spans="3:11" ht="14.25">
      <c r="C44" s="77" t="s">
        <v>23</v>
      </c>
      <c r="D44" s="78"/>
      <c r="E44" s="64">
        <f>(I10+I16+I22+I28)/(C10+C16+C22+C28)/$K$6*100</f>
        <v>66.66666666666666</v>
      </c>
      <c r="F44" s="65" t="str">
        <f t="shared" si="2"/>
        <v>B</v>
      </c>
      <c r="G44" s="70"/>
      <c r="H44" s="70"/>
      <c r="I44" s="70"/>
      <c r="J44" s="70"/>
      <c r="K44" s="70"/>
    </row>
    <row r="45" spans="3:11" ht="15" thickBot="1">
      <c r="C45" s="75" t="s">
        <v>24</v>
      </c>
      <c r="D45" s="76"/>
      <c r="E45" s="68">
        <f>(I11+I17+I23+I29+I30)/(C11+C17+C23+C29+C30)/$K$6*100</f>
        <v>100</v>
      </c>
      <c r="F45" s="69" t="str">
        <f t="shared" si="2"/>
        <v>A</v>
      </c>
      <c r="G45" s="70"/>
      <c r="H45" s="70"/>
      <c r="I45" s="70"/>
      <c r="J45" s="70"/>
      <c r="K45" s="70"/>
    </row>
    <row r="46" spans="4:11" ht="14.25">
      <c r="D46" s="70"/>
      <c r="E46" s="70"/>
      <c r="F46" s="70"/>
      <c r="G46" s="70"/>
      <c r="H46" s="70"/>
      <c r="I46" s="70"/>
      <c r="J46" s="70"/>
      <c r="K46" s="70"/>
    </row>
    <row r="47" spans="4:11" ht="14.25">
      <c r="D47" s="70"/>
      <c r="E47" s="31"/>
      <c r="F47" s="70"/>
      <c r="G47" s="70"/>
      <c r="H47" s="70"/>
      <c r="I47" s="70"/>
      <c r="J47" s="70"/>
      <c r="K47" s="70"/>
    </row>
    <row r="48" spans="1:11" ht="14.25">
      <c r="A48" s="10" t="s">
        <v>42</v>
      </c>
      <c r="D48" s="70"/>
      <c r="E48" s="70"/>
      <c r="F48" s="70"/>
      <c r="G48" s="70"/>
      <c r="H48" s="70"/>
      <c r="I48" s="70"/>
      <c r="J48" s="70"/>
      <c r="K48" s="70"/>
    </row>
  </sheetData>
  <sheetProtection/>
  <mergeCells count="26">
    <mergeCell ref="J1:K1"/>
    <mergeCell ref="J4:K4"/>
    <mergeCell ref="H32:K37"/>
    <mergeCell ref="H31:K31"/>
    <mergeCell ref="D33:G33"/>
    <mergeCell ref="B1:H1"/>
    <mergeCell ref="E2:G2"/>
    <mergeCell ref="D36:G36"/>
    <mergeCell ref="D37:G37"/>
    <mergeCell ref="B4:B5"/>
    <mergeCell ref="A6:A11"/>
    <mergeCell ref="A12:A17"/>
    <mergeCell ref="A18:A23"/>
    <mergeCell ref="A24:A29"/>
    <mergeCell ref="E3:G3"/>
    <mergeCell ref="D35:G35"/>
    <mergeCell ref="D34:G34"/>
    <mergeCell ref="C4:C5"/>
    <mergeCell ref="D4:G4"/>
    <mergeCell ref="C39:E39"/>
    <mergeCell ref="C45:D45"/>
    <mergeCell ref="C44:D44"/>
    <mergeCell ref="C43:D43"/>
    <mergeCell ref="C42:D42"/>
    <mergeCell ref="C41:D41"/>
    <mergeCell ref="C40:D40"/>
  </mergeCells>
  <printOptions/>
  <pageMargins left="0.46" right="0.43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TROUILLET</dc:creator>
  <cp:keywords/>
  <dc:description/>
  <cp:lastModifiedBy>Florence</cp:lastModifiedBy>
  <cp:lastPrinted>2014-02-21T09:04:47Z</cp:lastPrinted>
  <dcterms:created xsi:type="dcterms:W3CDTF">2011-10-24T09:57:56Z</dcterms:created>
  <dcterms:modified xsi:type="dcterms:W3CDTF">2015-06-17T14:01:04Z</dcterms:modified>
  <cp:category/>
  <cp:version/>
  <cp:contentType/>
  <cp:contentStatus/>
</cp:coreProperties>
</file>