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136" windowHeight="74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<sst xmlns="http://schemas.openxmlformats.org/spreadsheetml/2006/main" count="36" uniqueCount="27">
  <si>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Evaluation d'une activité évaluée par compétences notée sur :</t>
  </si>
  <si>
    <t>points</t>
  </si>
  <si>
    <t>Nom</t>
  </si>
  <si>
    <t>Prénom</t>
  </si>
  <si>
    <t xml:space="preserve">Coefficient </t>
  </si>
  <si>
    <t>Niveau validé</t>
  </si>
  <si>
    <t>A</t>
  </si>
  <si>
    <t>B</t>
  </si>
  <si>
    <t>C</t>
  </si>
  <si>
    <t>D</t>
  </si>
  <si>
    <t>Notes par domaines</t>
  </si>
  <si>
    <t>Niveau</t>
  </si>
  <si>
    <t>Note</t>
  </si>
  <si>
    <t>X</t>
  </si>
  <si>
    <t>Somme coeff.</t>
  </si>
  <si>
    <t>Commentaire</t>
  </si>
  <si>
    <t xml:space="preserve">Note max </t>
  </si>
  <si>
    <t>Note brute</t>
  </si>
  <si>
    <t>Note sur</t>
  </si>
  <si>
    <t>Note arrondie au point</t>
  </si>
  <si>
    <t>Note arrondie au 1/2 point</t>
  </si>
  <si>
    <t xml:space="preserve"> Compétence</t>
  </si>
  <si>
    <t>S'approprier</t>
  </si>
  <si>
    <t>Analyser</t>
  </si>
  <si>
    <t>Réaliser</t>
  </si>
  <si>
    <t>Valider</t>
  </si>
  <si>
    <t>Communiquer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</si>
</sst>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i/>
      <sz val="9"/>
      <color indexed="8"/>
      <name val="Times New Roman"/>
      <family val="1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33" borderId="23" xfId="0" applyFont="1" applyFill="1" applyBorder="1" applyAlignment="1">
      <alignment/>
    </xf>
    <xf numFmtId="0" fontId="9" fillId="34" borderId="2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/>
    </xf>
    <xf numFmtId="0" fontId="12" fillId="34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2" fillId="33" borderId="24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0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11" fillId="33" borderId="30" xfId="0" applyFont="1" applyFill="1" applyBorder="1" applyAlignment="1">
      <alignment/>
    </xf>
    <xf numFmtId="0" fontId="12" fillId="34" borderId="31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164" fontId="13" fillId="36" borderId="45" xfId="0" applyNumberFormat="1" applyFont="1" applyFill="1" applyBorder="1" applyAlignment="1">
      <alignment horizontal="center"/>
    </xf>
    <xf numFmtId="164" fontId="13" fillId="36" borderId="46" xfId="0" applyNumberFormat="1" applyFont="1" applyFill="1" applyBorder="1" applyAlignment="1">
      <alignment horizontal="center"/>
    </xf>
    <xf numFmtId="164" fontId="13" fillId="36" borderId="47" xfId="0" applyNumberFormat="1" applyFont="1" applyFill="1" applyBorder="1" applyAlignment="1">
      <alignment horizontal="center"/>
    </xf>
    <xf numFmtId="164" fontId="13" fillId="36" borderId="48" xfId="0" applyNumberFormat="1" applyFont="1" applyFill="1" applyBorder="1" applyAlignment="1">
      <alignment horizontal="center"/>
    </xf>
    <xf numFmtId="164" fontId="13" fillId="36" borderId="49" xfId="0" applyNumberFormat="1" applyFont="1" applyFill="1" applyBorder="1" applyAlignment="1">
      <alignment horizontal="center"/>
    </xf>
    <xf numFmtId="164" fontId="13" fillId="36" borderId="50" xfId="0" applyNumberFormat="1" applyFont="1" applyFill="1" applyBorder="1" applyAlignment="1">
      <alignment horizontal="center"/>
    </xf>
    <xf numFmtId="164" fontId="13" fillId="36" borderId="11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/>
    </xf>
    <xf numFmtId="164" fontId="13" fillId="36" borderId="51" xfId="0" applyNumberFormat="1" applyFont="1" applyFill="1" applyBorder="1" applyAlignment="1">
      <alignment horizontal="center"/>
    </xf>
    <xf numFmtId="0" fontId="13" fillId="36" borderId="52" xfId="0" applyFont="1" applyFill="1" applyBorder="1" applyAlignment="1">
      <alignment horizontal="center"/>
    </xf>
    <xf numFmtId="0" fontId="13" fillId="36" borderId="5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2" fillId="0" borderId="55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5" fillId="37" borderId="56" xfId="0" applyFont="1" applyFill="1" applyBorder="1" applyAlignment="1">
      <alignment horizontal="center"/>
    </xf>
    <xf numFmtId="0" fontId="5" fillId="37" borderId="57" xfId="0" applyFont="1" applyFill="1" applyBorder="1" applyAlignment="1">
      <alignment horizontal="center"/>
    </xf>
    <xf numFmtId="0" fontId="5" fillId="37" borderId="58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0" fontId="8" fillId="33" borderId="13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15.28125" style="0" customWidth="1"/>
    <col min="2" max="2" width="11.421875" style="0" customWidth="1"/>
    <col min="3" max="6" width="6.57421875" style="0" customWidth="1"/>
    <col min="7" max="7" width="17.140625" style="0" customWidth="1"/>
    <col min="8" max="8" width="4.140625" style="0" customWidth="1"/>
    <col min="9" max="9" width="6.28125" style="0" customWidth="1"/>
    <col min="10" max="10" width="6.421875" style="0" customWidth="1"/>
  </cols>
  <sheetData>
    <row r="1" spans="1:10" ht="25.5" customHeight="1" thickBot="1">
      <c r="A1" s="84" t="s">
        <v>0</v>
      </c>
      <c r="B1" s="85"/>
      <c r="C1" s="86"/>
      <c r="D1" s="86"/>
      <c r="E1" s="86"/>
      <c r="F1" s="86"/>
      <c r="G1" s="85"/>
      <c r="H1" s="1">
        <v>10</v>
      </c>
      <c r="I1" s="87" t="s">
        <v>1</v>
      </c>
      <c r="J1" s="88"/>
    </row>
    <row r="2" spans="1:10" ht="14.25">
      <c r="A2" s="2"/>
      <c r="B2" s="3"/>
      <c r="C2" s="4" t="s">
        <v>2</v>
      </c>
      <c r="D2" s="89"/>
      <c r="E2" s="89"/>
      <c r="F2" s="90"/>
      <c r="G2" s="5"/>
      <c r="H2" s="6"/>
      <c r="I2" s="6"/>
      <c r="J2" s="7"/>
    </row>
    <row r="3" spans="1:10" ht="15" thickBot="1">
      <c r="A3" s="8"/>
      <c r="B3" s="9"/>
      <c r="C3" s="10" t="s">
        <v>3</v>
      </c>
      <c r="D3" s="91"/>
      <c r="E3" s="91"/>
      <c r="F3" s="92"/>
      <c r="G3" s="11"/>
      <c r="H3" s="12"/>
      <c r="I3" s="13"/>
      <c r="J3" s="14"/>
    </row>
    <row r="4" spans="1:10" ht="15" thickBot="1">
      <c r="A4" s="93" t="s">
        <v>21</v>
      </c>
      <c r="B4" s="95" t="s">
        <v>4</v>
      </c>
      <c r="C4" s="97" t="s">
        <v>5</v>
      </c>
      <c r="D4" s="98"/>
      <c r="E4" s="98"/>
      <c r="F4" s="99"/>
      <c r="G4" s="15"/>
      <c r="H4" s="16"/>
      <c r="I4" s="100"/>
      <c r="J4" s="101"/>
    </row>
    <row r="5" spans="1:10" ht="14.25">
      <c r="A5" s="94"/>
      <c r="B5" s="96"/>
      <c r="C5" s="46" t="s">
        <v>6</v>
      </c>
      <c r="D5" s="47" t="s">
        <v>7</v>
      </c>
      <c r="E5" s="47" t="s">
        <v>8</v>
      </c>
      <c r="F5" s="48" t="s">
        <v>9</v>
      </c>
      <c r="G5" s="17" t="s">
        <v>10</v>
      </c>
      <c r="H5" s="18"/>
      <c r="I5" s="17" t="s">
        <v>11</v>
      </c>
      <c r="J5" s="19" t="s">
        <v>12</v>
      </c>
    </row>
    <row r="6" spans="1:10" ht="14.25">
      <c r="A6" s="20" t="s">
        <v>22</v>
      </c>
      <c r="B6" s="21">
        <v>2</v>
      </c>
      <c r="C6" s="25" t="s">
        <v>13</v>
      </c>
      <c r="D6" s="25"/>
      <c r="E6" s="25"/>
      <c r="F6" s="26"/>
      <c r="G6" s="22">
        <f>IF(OR(C6="X",C6="x"),$J$6,(IF(OR(D6="X",D6="x"),$J$7,(IF(OR(E6="X",E6="x"),$J$8,$J$9)))))</f>
        <v>3</v>
      </c>
      <c r="H6" s="23"/>
      <c r="I6" s="17" t="s">
        <v>6</v>
      </c>
      <c r="J6" s="24">
        <v>3</v>
      </c>
    </row>
    <row r="7" spans="1:10" ht="14.25">
      <c r="A7" s="20" t="s">
        <v>23</v>
      </c>
      <c r="B7" s="21">
        <v>2</v>
      </c>
      <c r="C7" s="56" t="s">
        <v>13</v>
      </c>
      <c r="D7" s="56"/>
      <c r="E7" s="25"/>
      <c r="F7" s="26"/>
      <c r="G7" s="22">
        <f>IF(OR(C7="X",C7="x"),$J$6,(IF(OR(D7="X",D7="x"),$J$7,(IF(OR(E7="X",E7="x"),$J$8,$J$9)))))</f>
        <v>3</v>
      </c>
      <c r="H7" s="23"/>
      <c r="I7" s="22" t="s">
        <v>7</v>
      </c>
      <c r="J7" s="19">
        <v>2</v>
      </c>
    </row>
    <row r="8" spans="1:10" ht="14.25">
      <c r="A8" s="20" t="s">
        <v>24</v>
      </c>
      <c r="B8" s="21">
        <v>1</v>
      </c>
      <c r="C8" s="56" t="s">
        <v>13</v>
      </c>
      <c r="D8" s="25"/>
      <c r="E8" s="25"/>
      <c r="F8" s="26"/>
      <c r="G8" s="22">
        <f>IF(OR(C8="X",C8="x"),$J$6,(IF(OR(D8="X",D8="x"),$J$7,(IF(OR(E8="X",E8="x"),$J$8,$J$9)))))</f>
        <v>3</v>
      </c>
      <c r="H8" s="23"/>
      <c r="I8" s="17" t="s">
        <v>8</v>
      </c>
      <c r="J8" s="19">
        <v>1</v>
      </c>
    </row>
    <row r="9" spans="1:10" ht="14.25">
      <c r="A9" s="27" t="s">
        <v>25</v>
      </c>
      <c r="B9" s="28">
        <v>1</v>
      </c>
      <c r="C9" s="56" t="s">
        <v>13</v>
      </c>
      <c r="D9" s="25"/>
      <c r="E9" s="25"/>
      <c r="F9" s="26"/>
      <c r="G9" s="22">
        <f>IF(OR(C9="X",C9="x"),$J$6,(IF(OR(D9="X",D9="x"),$J$7,(IF(OR(E9="X",E9="x"),$J$8,$J$9)))))</f>
        <v>3</v>
      </c>
      <c r="H9" s="23"/>
      <c r="I9" s="17" t="s">
        <v>9</v>
      </c>
      <c r="J9" s="24">
        <v>0</v>
      </c>
    </row>
    <row r="10" spans="1:10" ht="15" thickBot="1">
      <c r="A10" s="51" t="s">
        <v>26</v>
      </c>
      <c r="B10" s="52">
        <v>1</v>
      </c>
      <c r="C10" s="55" t="s">
        <v>13</v>
      </c>
      <c r="D10" s="53"/>
      <c r="E10" s="53"/>
      <c r="F10" s="54"/>
      <c r="G10" s="22">
        <f>IF(OR(C10="X",C10="x"),$J$6,(IF(OR(D10="X",D10="x"),$J$7,(IF(OR(E10="X",E10="x"),$J$8,$J$9)))))</f>
        <v>3</v>
      </c>
      <c r="H10" s="23"/>
      <c r="I10" s="29"/>
      <c r="J10" s="30"/>
    </row>
    <row r="11" spans="1:10" ht="15" thickBot="1">
      <c r="A11" s="49" t="s">
        <v>14</v>
      </c>
      <c r="B11" s="50">
        <f>SUM(B6:B10)</f>
        <v>7</v>
      </c>
      <c r="C11" s="31"/>
      <c r="D11" s="32"/>
      <c r="E11" s="32"/>
      <c r="F11" s="33"/>
      <c r="G11" s="57" t="s">
        <v>15</v>
      </c>
      <c r="H11" s="58"/>
      <c r="I11" s="58"/>
      <c r="J11" s="59"/>
    </row>
    <row r="12" spans="1:10" ht="15" thickBot="1">
      <c r="A12" s="34" t="s">
        <v>16</v>
      </c>
      <c r="B12" s="35">
        <f>J6*$B$11</f>
        <v>21</v>
      </c>
      <c r="C12" s="31"/>
      <c r="D12" s="32"/>
      <c r="E12" s="32"/>
      <c r="F12" s="33"/>
      <c r="G12" s="60"/>
      <c r="H12" s="61"/>
      <c r="I12" s="61"/>
      <c r="J12" s="62"/>
    </row>
    <row r="13" spans="1:10" ht="15" thickBot="1">
      <c r="A13" s="36" t="s">
        <v>17</v>
      </c>
      <c r="B13" s="37"/>
      <c r="C13" s="69">
        <f>G6*B6+G7*B7+G8*B8+G9*B9+G10*B10</f>
        <v>21</v>
      </c>
      <c r="D13" s="70"/>
      <c r="E13" s="70"/>
      <c r="F13" s="71"/>
      <c r="G13" s="63"/>
      <c r="H13" s="64"/>
      <c r="I13" s="64"/>
      <c r="J13" s="65"/>
    </row>
    <row r="14" spans="1:10" ht="15.75" thickBot="1">
      <c r="A14" s="38" t="s">
        <v>18</v>
      </c>
      <c r="B14" s="39">
        <v>20</v>
      </c>
      <c r="C14" s="72">
        <f>C$13/B$12*20</f>
        <v>20</v>
      </c>
      <c r="D14" s="73"/>
      <c r="E14" s="73"/>
      <c r="F14" s="74"/>
      <c r="G14" s="63"/>
      <c r="H14" s="64"/>
      <c r="I14" s="64"/>
      <c r="J14" s="65"/>
    </row>
    <row r="15" spans="1:10" ht="15.75" thickBot="1">
      <c r="A15" s="40" t="s">
        <v>18</v>
      </c>
      <c r="B15" s="41">
        <f>H1</f>
        <v>10</v>
      </c>
      <c r="C15" s="75">
        <f>C$13/B$12*B15</f>
        <v>10</v>
      </c>
      <c r="D15" s="76"/>
      <c r="E15" s="76"/>
      <c r="F15" s="77"/>
      <c r="G15" s="63"/>
      <c r="H15" s="64"/>
      <c r="I15" s="64"/>
      <c r="J15" s="65"/>
    </row>
    <row r="16" spans="1:10" ht="15">
      <c r="A16" s="42" t="s">
        <v>19</v>
      </c>
      <c r="B16" s="43"/>
      <c r="C16" s="78">
        <f>ROUND(C15,0)</f>
        <v>10</v>
      </c>
      <c r="D16" s="79"/>
      <c r="E16" s="79"/>
      <c r="F16" s="80"/>
      <c r="G16" s="63"/>
      <c r="H16" s="64"/>
      <c r="I16" s="64"/>
      <c r="J16" s="65"/>
    </row>
    <row r="17" spans="1:10" ht="15.75" thickBot="1">
      <c r="A17" s="44" t="s">
        <v>20</v>
      </c>
      <c r="B17" s="45"/>
      <c r="C17" s="81">
        <f>ROUND(C15*2,0)/2</f>
        <v>10</v>
      </c>
      <c r="D17" s="82"/>
      <c r="E17" s="82"/>
      <c r="F17" s="83"/>
      <c r="G17" s="66"/>
      <c r="H17" s="67"/>
      <c r="I17" s="67"/>
      <c r="J17" s="68"/>
    </row>
  </sheetData>
  <sheetProtection/>
  <mergeCells count="15">
    <mergeCell ref="A1:G1"/>
    <mergeCell ref="I1:J1"/>
    <mergeCell ref="D2:F2"/>
    <mergeCell ref="D3:F3"/>
    <mergeCell ref="A4:A5"/>
    <mergeCell ref="B4:B5"/>
    <mergeCell ref="C4:F4"/>
    <mergeCell ref="I4:J4"/>
    <mergeCell ref="G11:J11"/>
    <mergeCell ref="G12:J17"/>
    <mergeCell ref="C13:F13"/>
    <mergeCell ref="C14:F14"/>
    <mergeCell ref="C15:F15"/>
    <mergeCell ref="C16:F16"/>
    <mergeCell ref="C17:F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GOURSAUD</dc:creator>
  <cp:keywords/>
  <dc:description/>
  <cp:lastModifiedBy>Florence</cp:lastModifiedBy>
  <cp:lastPrinted>2014-02-27T10:33:27Z</cp:lastPrinted>
  <dcterms:created xsi:type="dcterms:W3CDTF">2014-02-27T10:25:22Z</dcterms:created>
  <dcterms:modified xsi:type="dcterms:W3CDTF">2014-03-28T17:52:42Z</dcterms:modified>
  <cp:category/>
  <cp:version/>
  <cp:contentType/>
  <cp:contentStatus/>
</cp:coreProperties>
</file>